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8" windowWidth="15192" windowHeight="9156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D18" i="1"/>
  <c r="D8"/>
  <c r="D7"/>
  <c r="E18"/>
  <c r="D29"/>
  <c r="D2"/>
  <c r="D3"/>
  <c r="D4"/>
  <c r="D5"/>
  <c r="D6"/>
  <c r="D10"/>
  <c r="E10"/>
  <c r="E19"/>
  <c r="E31"/>
</calcChain>
</file>

<file path=xl/sharedStrings.xml><?xml version="1.0" encoding="utf-8"?>
<sst xmlns="http://schemas.openxmlformats.org/spreadsheetml/2006/main" count="37" uniqueCount="32">
  <si>
    <t>Cal Shasta</t>
  </si>
  <si>
    <t>South Shore</t>
  </si>
  <si>
    <t>Tri Counties</t>
  </si>
  <si>
    <t>PROJECTED EXPENSES</t>
  </si>
  <si>
    <t>Insurance</t>
  </si>
  <si>
    <t>Office</t>
  </si>
  <si>
    <t>Professional/Legal</t>
  </si>
  <si>
    <t>Taxes</t>
  </si>
  <si>
    <t>Utilities</t>
  </si>
  <si>
    <t>OPERATING COSTS</t>
  </si>
  <si>
    <t>TOTAL OPERATING COSTS</t>
  </si>
  <si>
    <t>TOTAL PROJECTED INCOME + C/O</t>
  </si>
  <si>
    <t>Recap</t>
  </si>
  <si>
    <t xml:space="preserve"> </t>
  </si>
  <si>
    <t>PROJECTED INCOME (SOURCE)</t>
  </si>
  <si>
    <t>Private Owners</t>
  </si>
  <si>
    <t xml:space="preserve">Running Deer   </t>
  </si>
  <si>
    <t>Less emergency repair fund</t>
  </si>
  <si>
    <t>TOTAL PROJECTED INCOME</t>
  </si>
  <si>
    <t xml:space="preserve"> PROJECTED REPAIR &amp; MAINTENANCE FUNDS</t>
  </si>
  <si>
    <t>Qty Club Member/APN's</t>
  </si>
  <si>
    <t>Assessment/Club Member/A.P.N.</t>
  </si>
  <si>
    <t>Less work in progress</t>
  </si>
  <si>
    <t>Less Towne Creek Study fund**</t>
  </si>
  <si>
    <t>Less Fire Fund**</t>
  </si>
  <si>
    <t>Less BBQ &amp; Lunch Funds**</t>
  </si>
  <si>
    <t xml:space="preserve">** These funds are donations only and are not part of the assessments. </t>
  </si>
  <si>
    <t>Private Owners RDR Side</t>
  </si>
  <si>
    <t>D. Shetler/Cattle Lease</t>
  </si>
  <si>
    <t>Carry over from 2013-2014</t>
  </si>
  <si>
    <t>P</t>
  </si>
  <si>
    <t>Cash on hand as of 8/31/14 (estimate)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</si>
</sst>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1">
    <font>
      <sz val="10"/>
      <name val="Arial"/>
    </font>
    <font>
      <b/>
      <sz val="12"/>
      <name val="Arial"/>
      <family val="2"/>
    </font>
    <font>
      <sz val="8"/>
      <name val="Arial"/>
    </font>
    <font>
      <sz val="12"/>
      <name val="Arial"/>
      <family val="2"/>
    </font>
    <font>
      <b/>
      <sz val="12"/>
      <name val="Arial"/>
    </font>
    <font>
      <b/>
      <i/>
      <sz val="12"/>
      <name val="Arial"/>
    </font>
    <font>
      <b/>
      <u/>
      <sz val="12"/>
      <name val="Arial"/>
      <family val="2"/>
    </font>
    <font>
      <b/>
      <u/>
      <sz val="12"/>
      <name val="Arial"/>
    </font>
    <font>
      <sz val="12"/>
      <name val="Arial"/>
    </font>
    <font>
      <sz val="12"/>
      <name val="Tahoma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4" fontId="3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Fill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Fill="1"/>
    <xf numFmtId="164" fontId="0" fillId="0" borderId="0" xfId="0" applyNumberFormat="1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0" fontId="1" fillId="0" borderId="0" xfId="0" applyFont="1" applyFill="1" applyAlignment="1">
      <alignment horizontal="left"/>
    </xf>
    <xf numFmtId="164" fontId="10" fillId="0" borderId="0" xfId="0" applyNumberFormat="1" applyFont="1"/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view="pageLayout" topLeftCell="A4" zoomScaleNormal="75" workbookViewId="0">
      <selection activeCell="A12" sqref="A12"/>
    </sheetView>
  </sheetViews>
  <sheetFormatPr defaultRowHeight="13.2"/>
  <cols>
    <col min="1" max="1" width="50.6640625" style="18" customWidth="1"/>
    <col min="2" max="2" width="27.5546875" customWidth="1"/>
    <col min="3" max="3" width="37.5546875" style="1" customWidth="1"/>
    <col min="4" max="4" width="15.88671875" style="1" customWidth="1"/>
    <col min="5" max="5" width="15.6640625" style="1" customWidth="1"/>
  </cols>
  <sheetData>
    <row r="1" spans="1:5" s="13" customFormat="1" ht="15.6">
      <c r="A1" s="17" t="s">
        <v>14</v>
      </c>
      <c r="B1" s="13" t="s">
        <v>20</v>
      </c>
      <c r="C1" s="14" t="s">
        <v>21</v>
      </c>
      <c r="D1" s="14" t="s">
        <v>30</v>
      </c>
      <c r="E1" s="14" t="s">
        <v>12</v>
      </c>
    </row>
    <row r="2" spans="1:5" ht="15">
      <c r="A2" s="22" t="s">
        <v>0</v>
      </c>
      <c r="B2" s="23">
        <v>120</v>
      </c>
      <c r="C2" s="24">
        <v>375</v>
      </c>
      <c r="D2" s="24">
        <f t="shared" ref="D2:D8" si="0">SUM(B2*C2)</f>
        <v>45000</v>
      </c>
    </row>
    <row r="3" spans="1:5" ht="15">
      <c r="A3" s="22" t="s">
        <v>15</v>
      </c>
      <c r="B3" s="23">
        <v>78</v>
      </c>
      <c r="C3" s="24">
        <v>375</v>
      </c>
      <c r="D3" s="24">
        <f t="shared" si="0"/>
        <v>29250</v>
      </c>
    </row>
    <row r="4" spans="1:5" ht="15">
      <c r="A4" s="22" t="s">
        <v>16</v>
      </c>
      <c r="B4" s="23">
        <v>105</v>
      </c>
      <c r="C4" s="24">
        <v>125</v>
      </c>
      <c r="D4" s="24">
        <f t="shared" si="0"/>
        <v>13125</v>
      </c>
    </row>
    <row r="5" spans="1:5" ht="15">
      <c r="A5" s="22" t="s">
        <v>1</v>
      </c>
      <c r="B5" s="23">
        <v>40</v>
      </c>
      <c r="C5" s="24">
        <v>375</v>
      </c>
      <c r="D5" s="24">
        <f t="shared" si="0"/>
        <v>15000</v>
      </c>
    </row>
    <row r="6" spans="1:5" ht="15">
      <c r="A6" s="22" t="s">
        <v>2</v>
      </c>
      <c r="B6" s="23">
        <v>86</v>
      </c>
      <c r="C6" s="24">
        <v>375</v>
      </c>
      <c r="D6" s="24">
        <f t="shared" si="0"/>
        <v>32250</v>
      </c>
    </row>
    <row r="7" spans="1:5" ht="15">
      <c r="A7" s="19" t="s">
        <v>27</v>
      </c>
      <c r="B7" s="23">
        <v>3</v>
      </c>
      <c r="C7" s="24">
        <v>125</v>
      </c>
      <c r="D7" s="24">
        <f t="shared" si="0"/>
        <v>375</v>
      </c>
    </row>
    <row r="8" spans="1:5" ht="15">
      <c r="A8" s="19" t="s">
        <v>28</v>
      </c>
      <c r="B8" s="23">
        <v>1</v>
      </c>
      <c r="C8" s="24">
        <v>375</v>
      </c>
      <c r="D8" s="24">
        <f t="shared" si="0"/>
        <v>375</v>
      </c>
    </row>
    <row r="10" spans="1:5" s="4" customFormat="1" ht="15.6">
      <c r="A10" s="17" t="s">
        <v>18</v>
      </c>
      <c r="C10" s="9"/>
      <c r="D10" s="9">
        <f>SUM(D2:D9)</f>
        <v>135375</v>
      </c>
      <c r="E10" s="3">
        <f>D10</f>
        <v>135375</v>
      </c>
    </row>
    <row r="11" spans="1:5" s="4" customFormat="1" ht="15.6">
      <c r="A11" s="17"/>
      <c r="C11" s="9"/>
      <c r="D11" s="9"/>
      <c r="E11" s="3"/>
    </row>
    <row r="12" spans="1:5" s="4" customFormat="1" ht="15.6">
      <c r="A12" s="19" t="s">
        <v>31</v>
      </c>
      <c r="C12" s="9"/>
      <c r="D12" s="9">
        <v>25500</v>
      </c>
      <c r="E12" s="3" t="s">
        <v>13</v>
      </c>
    </row>
    <row r="13" spans="1:5" s="4" customFormat="1" ht="15.6">
      <c r="A13" s="19" t="s">
        <v>22</v>
      </c>
      <c r="C13" s="9">
        <v>0</v>
      </c>
      <c r="D13" s="9"/>
      <c r="E13" s="3"/>
    </row>
    <row r="14" spans="1:5" s="4" customFormat="1" ht="15.6">
      <c r="A14" s="19" t="s">
        <v>17</v>
      </c>
      <c r="C14" s="9">
        <v>20000</v>
      </c>
      <c r="D14" s="9"/>
      <c r="E14" s="3" t="s">
        <v>13</v>
      </c>
    </row>
    <row r="15" spans="1:5" s="4" customFormat="1" ht="15.6">
      <c r="A15" s="19" t="s">
        <v>23</v>
      </c>
      <c r="C15" s="9">
        <v>663.5</v>
      </c>
      <c r="D15" s="9"/>
      <c r="E15" s="3" t="s">
        <v>13</v>
      </c>
    </row>
    <row r="16" spans="1:5" s="4" customFormat="1" ht="15.6">
      <c r="A16" s="19" t="s">
        <v>24</v>
      </c>
      <c r="C16" s="9">
        <v>425.33</v>
      </c>
      <c r="D16" s="9"/>
      <c r="E16" s="3" t="s">
        <v>13</v>
      </c>
    </row>
    <row r="17" spans="1:5" s="4" customFormat="1" ht="15.6">
      <c r="A17" s="19" t="s">
        <v>25</v>
      </c>
      <c r="C17" s="26">
        <v>200.41</v>
      </c>
      <c r="D17" s="9"/>
      <c r="E17" s="3"/>
    </row>
    <row r="18" spans="1:5" s="5" customFormat="1" ht="15.6">
      <c r="A18" s="19" t="s">
        <v>29</v>
      </c>
      <c r="C18" s="6"/>
      <c r="D18" s="26">
        <f>SUM(C13:C17)</f>
        <v>21289.24</v>
      </c>
      <c r="E18" s="11">
        <f>SUM(D12-D18)</f>
        <v>4210.7599999999984</v>
      </c>
    </row>
    <row r="19" spans="1:5" s="5" customFormat="1" ht="15.6">
      <c r="A19" s="20" t="s">
        <v>11</v>
      </c>
      <c r="C19" s="6"/>
      <c r="D19" s="6"/>
      <c r="E19" s="6">
        <f>SUM(E10:E18)</f>
        <v>139585.76</v>
      </c>
    </row>
    <row r="21" spans="1:5" ht="15.6">
      <c r="A21" s="25" t="s">
        <v>3</v>
      </c>
    </row>
    <row r="22" spans="1:5" ht="15.6">
      <c r="A22" s="17" t="s">
        <v>9</v>
      </c>
    </row>
    <row r="23" spans="1:5" ht="15">
      <c r="A23" s="22" t="s">
        <v>4</v>
      </c>
      <c r="B23" s="23"/>
      <c r="C23" s="24"/>
      <c r="D23" s="24">
        <v>3800</v>
      </c>
    </row>
    <row r="24" spans="1:5" ht="15">
      <c r="A24" s="22" t="s">
        <v>5</v>
      </c>
      <c r="B24" s="23"/>
      <c r="C24" s="24"/>
      <c r="D24" s="24">
        <v>2000</v>
      </c>
    </row>
    <row r="25" spans="1:5" ht="15">
      <c r="A25" s="22" t="s">
        <v>6</v>
      </c>
      <c r="B25" s="23"/>
      <c r="C25" s="24"/>
      <c r="D25" s="24">
        <v>2000</v>
      </c>
    </row>
    <row r="26" spans="1:5" ht="15">
      <c r="A26" s="22" t="s">
        <v>7</v>
      </c>
      <c r="B26" s="23"/>
      <c r="C26" s="24"/>
      <c r="D26" s="24">
        <v>50</v>
      </c>
    </row>
    <row r="27" spans="1:5" ht="15">
      <c r="A27" s="22" t="s">
        <v>8</v>
      </c>
      <c r="B27" s="23"/>
      <c r="C27" s="24"/>
      <c r="D27" s="24">
        <v>2100</v>
      </c>
    </row>
    <row r="28" spans="1:5" ht="15">
      <c r="A28" s="22"/>
      <c r="B28" s="23"/>
      <c r="C28" s="24"/>
      <c r="D28" s="24"/>
    </row>
    <row r="29" spans="1:5" s="2" customFormat="1" ht="15.6">
      <c r="A29" s="17" t="s">
        <v>10</v>
      </c>
      <c r="B29" s="4"/>
      <c r="C29" s="9"/>
      <c r="D29" s="9">
        <f>SUM(D23:D28)</f>
        <v>9950</v>
      </c>
      <c r="E29" s="10">
        <v>9950</v>
      </c>
    </row>
    <row r="31" spans="1:5" ht="15.6">
      <c r="A31" s="17" t="s">
        <v>19</v>
      </c>
      <c r="E31" s="3">
        <f>SUM(E19-E29)</f>
        <v>129635.76000000001</v>
      </c>
    </row>
    <row r="32" spans="1:5" ht="15">
      <c r="A32" s="22"/>
      <c r="B32" s="23"/>
      <c r="C32" s="24"/>
      <c r="D32" s="24"/>
    </row>
    <row r="33" spans="1:5" ht="15">
      <c r="A33" s="22"/>
      <c r="B33" s="23"/>
      <c r="C33" s="24"/>
      <c r="D33" s="24"/>
    </row>
    <row r="34" spans="1:5" ht="15">
      <c r="A34" s="19" t="s">
        <v>26</v>
      </c>
      <c r="B34" s="23"/>
      <c r="C34" s="24"/>
      <c r="D34" s="24"/>
    </row>
    <row r="35" spans="1:5" ht="15">
      <c r="A35" s="22"/>
      <c r="B35" s="23"/>
      <c r="C35" s="24"/>
      <c r="D35" s="24"/>
    </row>
    <row r="37" spans="1:5" s="2" customFormat="1" ht="15.6">
      <c r="A37" s="19"/>
      <c r="B37" s="4"/>
      <c r="C37" s="9"/>
      <c r="D37" s="9"/>
      <c r="E37" s="10"/>
    </row>
    <row r="38" spans="1:5">
      <c r="E38" s="16"/>
    </row>
    <row r="39" spans="1:5" s="5" customFormat="1" ht="15.6">
      <c r="A39" s="20"/>
      <c r="C39" s="6"/>
      <c r="D39" s="6"/>
      <c r="E39" s="15"/>
    </row>
    <row r="41" spans="1:5" s="5" customFormat="1" ht="15.6">
      <c r="A41" s="20"/>
      <c r="C41" s="6"/>
      <c r="D41" s="6"/>
      <c r="E41" s="15"/>
    </row>
    <row r="43" spans="1:5" s="5" customFormat="1" ht="15.6">
      <c r="A43" s="20"/>
      <c r="C43" s="6"/>
      <c r="D43" s="6"/>
      <c r="E43" s="12"/>
    </row>
    <row r="45" spans="1:5" s="7" customFormat="1" ht="15.6">
      <c r="A45" s="17"/>
      <c r="C45" s="8"/>
      <c r="D45" s="8"/>
      <c r="E45" s="3"/>
    </row>
    <row r="47" spans="1:5" ht="15">
      <c r="A47" s="27" t="s">
        <v>13</v>
      </c>
    </row>
    <row r="48" spans="1:5">
      <c r="A48" s="21" t="s">
        <v>13</v>
      </c>
    </row>
  </sheetData>
  <phoneticPr fontId="2" type="noConversion"/>
  <printOptions horizontalCentered="1" verticalCentered="1" gridLines="1"/>
  <pageMargins left="0.75" right="0.75" top="1" bottom="4.0199999999999996" header="0.5" footer="0.5"/>
  <pageSetup scale="61" orientation="portrait" horizontalDpi="300" verticalDpi="300" r:id="rId1"/>
  <headerFooter alignWithMargins="0">
    <oddHeader xml:space="preserve">&amp;L&amp;"Tahoma,Bold"&amp;16South Nacimiento 
Road Association
 &amp;C&amp;"Tahoma,Bold Italic"&amp;16&amp;UProposed Budget
2014-2015&amp;R&amp;"Tahoma,Bold"&amp;16 FOR MEMBER
APPROVAL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 &amp; SUSIE JOHNSON</dc:creator>
  <cp:lastModifiedBy>ml</cp:lastModifiedBy>
  <cp:lastPrinted>2014-07-30T21:12:47Z</cp:lastPrinted>
  <dcterms:created xsi:type="dcterms:W3CDTF">2008-09-15T15:25:56Z</dcterms:created>
  <dcterms:modified xsi:type="dcterms:W3CDTF">2014-08-10T22:18:49Z</dcterms:modified>
</cp:coreProperties>
</file>